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303" activeTab="0"/>
  </bookViews>
  <sheets>
    <sheet name="Acquisti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Print_Area" localSheetId="0">'Acquisti'!$A$1:$P$10</definedName>
    <definedName name="Excel_BuiltIn_Print_Area" localSheetId="0">'Acquisti'!$A$1:$P$10</definedName>
    <definedName name="Z_05AE286C_DAFD_4D57_8AF7_56B325E5D8CA_.wvu.PrintArea" localSheetId="0" hidden="1">'Acquisti'!$A$1:$P$10</definedName>
    <definedName name="Z_109223B8_0A1D_4707_ADB6_996C16C7269A__wvu_PrintArea" localSheetId="0">'Acquisti'!$A$1:$P$10</definedName>
    <definedName name="Z_40DBBC7A_440F_4303_A4C1_DA439EC13BFD__wvu_PrintArea" localSheetId="0">'Acquisti'!$A$1:$P$10</definedName>
    <definedName name="Z_6833FADA_851D_4190_AE21_656A6B983973_.wvu.PrintArea" localSheetId="0" hidden="1">'Acquisti'!$A$1:$P$10</definedName>
    <definedName name="Z_D365D0A5_4336_4A19_B843_572CEC78724A_.wvu.PrintArea" localSheetId="0" hidden="1">'Acquisti'!$A$1:$P$10</definedName>
  </definedNames>
  <calcPr fullCalcOnLoad="1"/>
</workbook>
</file>

<file path=xl/sharedStrings.xml><?xml version="1.0" encoding="utf-8"?>
<sst xmlns="http://schemas.openxmlformats.org/spreadsheetml/2006/main" count="221" uniqueCount="126">
  <si>
    <t>Anno di Riferimento</t>
  </si>
  <si>
    <t>Identificativo Fiscale
Operatori ESTERI invitati a presentare le offerte</t>
  </si>
  <si>
    <t>Aggiudicatario?</t>
  </si>
  <si>
    <t>01516620497</t>
  </si>
  <si>
    <t>CENTRO STUDI E SERVIZI</t>
  </si>
  <si>
    <t>2022</t>
  </si>
  <si>
    <t>ZE227C39A2</t>
  </si>
  <si>
    <t>SERVIZIO DI ASSISTENZA E CONSULENZA FISCALE, CONTABILE E DEL LAVORO</t>
  </si>
  <si>
    <t>23-AFFIDAMENTO DIRETTO</t>
  </si>
  <si>
    <t xml:space="preserve">
01713090494</t>
  </si>
  <si>
    <t>FERRACCI ASSOCIATI</t>
  </si>
  <si>
    <t>SI</t>
  </si>
  <si>
    <t>20741.76</t>
  </si>
  <si>
    <t>0000000000</t>
  </si>
  <si>
    <t xml:space="preserve"> SERVIZI ED APPLICATIVI PER CONTABILTA', PROTOCOLLO, MEDIAZIONE, GESTIONE DOCUMENTALE</t>
  </si>
  <si>
    <t>24-AFFIDAMENTO DIRETTO A SOCIETA' IN HOUSE</t>
  </si>
  <si>
    <t>02313821007</t>
  </si>
  <si>
    <t>7500</t>
  </si>
  <si>
    <t>SERVIZIO DI CASSA</t>
  </si>
  <si>
    <t>ASSICURAZIONE RC MEDIAZIONE E CONCILIAZIONE</t>
  </si>
  <si>
    <t xml:space="preserve">
08958920152</t>
  </si>
  <si>
    <t>FIVEBROKER S.R.L.</t>
  </si>
  <si>
    <t>07945211006</t>
  </si>
  <si>
    <t>INFOCERT SPA</t>
  </si>
  <si>
    <t>SERVIZIO R.S.P.P. ANNO 2022</t>
  </si>
  <si>
    <r>
      <rPr>
        <strike/>
        <sz val="11"/>
        <rFont val="Arial"/>
        <family val="2"/>
      </rPr>
      <t xml:space="preserve">
</t>
    </r>
    <r>
      <rPr>
        <sz val="11"/>
        <rFont val="Arial"/>
        <family val="2"/>
      </rPr>
      <t>04786421000</t>
    </r>
  </si>
  <si>
    <t>ZEC340F32A</t>
  </si>
  <si>
    <t xml:space="preserve">WORKSHOP ORIENTATIVI ONLINE RIVOLTI A GRUPPI DI STUDENTI </t>
  </si>
  <si>
    <t xml:space="preserve">97339000156                                             </t>
  </si>
  <si>
    <t>JUNIOR Achievement - Young Enterprise Italy</t>
  </si>
  <si>
    <t>ZD32F6461C</t>
  </si>
  <si>
    <t>ACQUISTO BUONI PASTO ELETTRONICI</t>
  </si>
  <si>
    <t>08122660585</t>
  </si>
  <si>
    <t xml:space="preserve">REPAS LUNCH COUPON SRL </t>
  </si>
  <si>
    <t>Z6F33C000B</t>
  </si>
  <si>
    <t>PROGETTO MARE – SUPPORTO VALIDAZIONE COMPETENZE</t>
  </si>
  <si>
    <t>04338251004</t>
  </si>
  <si>
    <t>DINTEC Scrl</t>
  </si>
  <si>
    <t>ZFA34EC973</t>
  </si>
  <si>
    <t>ASSISTENZA PER PROGETTO PROMOZIONALE WINE/FOOD IN DANIMARCA</t>
  </si>
  <si>
    <t>Z6434C995F</t>
  </si>
  <si>
    <t>ASSISTENZA TECNICA PROGETTO INTERNAZIONALIZZAZIONE</t>
  </si>
  <si>
    <t>PROMOS ITALIA S.c.r.l.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</si>
  <si>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</si>
  <si>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</si>
  <si>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</si>
  <si>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</si>
  <si>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</si>
  <si>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</si>
  <si>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</si>
  <si>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</si>
  <si>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</si>
  <si>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</si>
  <si>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</si>
  <si>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</si>
  <si>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</si>
  <si>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</si>
  <si>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</si>
  <si>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</si>
  <si>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</si>
  <si>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</si>
  <si>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</si>
  <si>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</si>
  <si>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</si>
  <si>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</si>
  <si>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</si>
  <si>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</si>
  <si>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</si>
  <si>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</si>
  <si>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</si>
  <si>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</si>
  <si>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</si>
  <si>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</si>
  <si>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</si>
  <si>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</si>
  <si>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</si>
  <si>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</si>
  <si>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</si>
  <si>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</si>
  <si>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</si>
  <si>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1631,28</t>
  </si>
  <si>
    <t>Z613534876</t>
  </si>
  <si>
    <t>ZF0358115F</t>
  </si>
  <si>
    <t>00924750532</t>
  </si>
  <si>
    <t>SEMAR srl</t>
  </si>
  <si>
    <t>Z4736469F4</t>
  </si>
  <si>
    <t>FORSAMA</t>
  </si>
  <si>
    <t>ASSISTENZA TECNICA E FORMAZIONE - PROGETTO EUROPEO MARITTIMOTECH+</t>
  </si>
  <si>
    <t>01605850534</t>
  </si>
  <si>
    <t>Z903646EEC</t>
  </si>
  <si>
    <t>14280</t>
  </si>
  <si>
    <t>CHANGE PROJECT</t>
  </si>
  <si>
    <t>Z6D3646A64</t>
  </si>
  <si>
    <t>02332310487</t>
  </si>
  <si>
    <t>Produzione materiale di comunicazione - Progetto TECHLOG</t>
  </si>
  <si>
    <t>Z0036A1199</t>
  </si>
  <si>
    <t>21715,20</t>
  </si>
  <si>
    <t>Z1437E4BF1</t>
  </si>
  <si>
    <t>Produzione materiale di comunicazione - Progetto MARITTIMOTECH+</t>
  </si>
  <si>
    <t>BUSINI srl</t>
  </si>
  <si>
    <t>00794460527</t>
  </si>
  <si>
    <t>IFLY Comunicazione snc</t>
  </si>
  <si>
    <t>01536710534</t>
  </si>
  <si>
    <t>NO</t>
  </si>
  <si>
    <t>DANITACOM - Camera di commercio italiana in Danimarca</t>
  </si>
  <si>
    <t>ICONTO SRL</t>
  </si>
  <si>
    <t>402</t>
  </si>
  <si>
    <t>DK33326432</t>
  </si>
  <si>
    <t xml:space="preserve">INFOCAMERE - SOCIETA' CONSORTILE DI INFORMATICA DELLE CAMERE     
DI COMMERCIO ITALIANE PER AZIONI                </t>
  </si>
  <si>
    <t>TECNOSERVICECAMERE SOCIETA' CONSORTILE PER AZIONI</t>
  </si>
  <si>
    <t>CASELLE PEC MEDIAZIONE E CENTRO STUDI E SERVIZI</t>
  </si>
  <si>
    <t>ZED3986484</t>
  </si>
  <si>
    <t>10000</t>
  </si>
  <si>
    <t>Codice Fiscale Proponente</t>
  </si>
  <si>
    <t>Ragione Sociale Struttura Proponente</t>
  </si>
  <si>
    <t>CIG</t>
  </si>
  <si>
    <t>Oggetto del Lotto</t>
  </si>
  <si>
    <t>Procedura di scelta del contraente</t>
  </si>
  <si>
    <t>Cod. Fisc.
Operatori ITALIANI invitati a presentare le offerte</t>
  </si>
  <si>
    <t>Ragione Sociale 
Operatori invitati a presentare le offerte</t>
  </si>
  <si>
    <t>Denominazione raggruppamento</t>
  </si>
  <si>
    <t>Ruolo 
 Operatori invitati a presentare le offerte</t>
  </si>
  <si>
    <t>Importo di aggiudicazione</t>
  </si>
  <si>
    <t>Data Inizio</t>
  </si>
  <si>
    <t>Data Ultimazione</t>
  </si>
  <si>
    <t>Importo delle somme liquidate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</si>
</sst>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yyyy\-mm\-dd"/>
    <numFmt numFmtId="174" formatCode="[$-410]dddd\ d\ mmmm\ yyyy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6"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7.28125" style="21" bestFit="1" customWidth="1"/>
    <col min="2" max="2" width="29.8515625" style="1" bestFit="1" customWidth="1"/>
    <col min="3" max="3" width="14.8515625" style="21" bestFit="1" customWidth="1"/>
    <col min="4" max="4" width="15.57421875" style="21" bestFit="1" customWidth="1"/>
    <col min="5" max="5" width="60.140625" style="2" bestFit="1" customWidth="1"/>
    <col min="6" max="6" width="73.421875" style="2" bestFit="1" customWidth="1"/>
    <col min="7" max="7" width="38.7109375" style="1" bestFit="1" customWidth="1"/>
    <col min="8" max="8" width="24.7109375" style="2" bestFit="1" customWidth="1"/>
    <col min="9" max="9" width="41.140625" style="2" bestFit="1" customWidth="1"/>
    <col min="10" max="10" width="20.140625" style="22" bestFit="1" customWidth="1"/>
    <col min="11" max="11" width="23.28125" style="2" bestFit="1" customWidth="1"/>
    <col min="12" max="12" width="20.28125" style="2" customWidth="1"/>
    <col min="13" max="13" width="19.8515625" style="23" bestFit="1" customWidth="1"/>
    <col min="14" max="14" width="23.7109375" style="24" bestFit="1" customWidth="1"/>
    <col min="15" max="15" width="21.28125" style="24" bestFit="1" customWidth="1"/>
    <col min="16" max="16" width="26.140625" style="23" bestFit="1" customWidth="1"/>
    <col min="17" max="17" width="11.140625" style="2" bestFit="1" customWidth="1"/>
    <col min="18" max="16384" width="9.140625" style="2" customWidth="1"/>
  </cols>
  <sheetData>
    <row r="1" spans="1:43" s="10" customFormat="1" ht="159.75" customHeight="1">
      <c r="A1" s="3" t="s">
        <v>113</v>
      </c>
      <c r="B1" s="4" t="s">
        <v>114</v>
      </c>
      <c r="C1" s="3" t="s">
        <v>0</v>
      </c>
      <c r="D1" s="3" t="s">
        <v>115</v>
      </c>
      <c r="E1" s="4" t="s">
        <v>116</v>
      </c>
      <c r="F1" s="4" t="s">
        <v>117</v>
      </c>
      <c r="G1" s="5" t="s">
        <v>118</v>
      </c>
      <c r="H1" s="4" t="s">
        <v>1</v>
      </c>
      <c r="I1" s="4" t="s">
        <v>119</v>
      </c>
      <c r="J1" s="4" t="s">
        <v>120</v>
      </c>
      <c r="K1" s="4" t="s">
        <v>121</v>
      </c>
      <c r="L1" s="4" t="s">
        <v>2</v>
      </c>
      <c r="M1" s="5" t="s">
        <v>122</v>
      </c>
      <c r="N1" s="6" t="s">
        <v>123</v>
      </c>
      <c r="O1" s="6" t="s">
        <v>124</v>
      </c>
      <c r="P1" s="5" t="s">
        <v>125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52" s="17" customFormat="1" ht="28.5">
      <c r="A2" s="28" t="s">
        <v>3</v>
      </c>
      <c r="B2" s="28" t="s">
        <v>4</v>
      </c>
      <c r="C2" s="28" t="s">
        <v>5</v>
      </c>
      <c r="D2" s="28" t="s">
        <v>6</v>
      </c>
      <c r="E2" s="29" t="s">
        <v>7</v>
      </c>
      <c r="F2" s="30" t="s">
        <v>8</v>
      </c>
      <c r="G2" s="28" t="s">
        <v>9</v>
      </c>
      <c r="H2" s="29"/>
      <c r="I2" s="29" t="s">
        <v>10</v>
      </c>
      <c r="J2" s="29"/>
      <c r="K2" s="29"/>
      <c r="L2" s="29" t="s">
        <v>11</v>
      </c>
      <c r="M2" s="28" t="s">
        <v>12</v>
      </c>
      <c r="N2" s="31">
        <v>43602</v>
      </c>
      <c r="O2" s="31">
        <v>44697</v>
      </c>
      <c r="P2" s="43">
        <f>576.16*5</f>
        <v>2880.7999999999997</v>
      </c>
      <c r="Q2" s="2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26"/>
      <c r="AS2" s="27"/>
      <c r="AT2" s="27"/>
      <c r="AU2" s="27"/>
      <c r="AV2" s="27"/>
      <c r="AW2" s="27"/>
      <c r="AX2" s="27"/>
      <c r="AY2" s="27"/>
      <c r="AZ2" s="27"/>
    </row>
    <row r="3" spans="1:52" s="12" customFormat="1" ht="28.5">
      <c r="A3" s="28" t="s">
        <v>3</v>
      </c>
      <c r="B3" s="28" t="s">
        <v>4</v>
      </c>
      <c r="C3" s="28" t="s">
        <v>5</v>
      </c>
      <c r="D3" s="28" t="s">
        <v>95</v>
      </c>
      <c r="E3" s="29" t="s">
        <v>7</v>
      </c>
      <c r="F3" s="30" t="s">
        <v>8</v>
      </c>
      <c r="G3" s="28" t="s">
        <v>9</v>
      </c>
      <c r="H3" s="29"/>
      <c r="I3" s="29" t="s">
        <v>10</v>
      </c>
      <c r="J3" s="29"/>
      <c r="K3" s="29"/>
      <c r="L3" s="29" t="s">
        <v>11</v>
      </c>
      <c r="M3" s="28" t="s">
        <v>96</v>
      </c>
      <c r="N3" s="31">
        <v>44698</v>
      </c>
      <c r="O3" s="31">
        <v>45793</v>
      </c>
      <c r="P3" s="43">
        <f>603.2+603.2+603.2+603.2+603.2+603.2+603.2+603.2</f>
        <v>4825.599999999999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3"/>
    </row>
    <row r="4" spans="1:52" s="17" customFormat="1" ht="57">
      <c r="A4" s="28" t="s">
        <v>3</v>
      </c>
      <c r="B4" s="28" t="s">
        <v>4</v>
      </c>
      <c r="C4" s="28" t="s">
        <v>5</v>
      </c>
      <c r="D4" s="28" t="s">
        <v>13</v>
      </c>
      <c r="E4" s="29" t="s">
        <v>14</v>
      </c>
      <c r="F4" s="30" t="s">
        <v>15</v>
      </c>
      <c r="G4" s="28" t="s">
        <v>16</v>
      </c>
      <c r="H4" s="29"/>
      <c r="I4" s="29" t="s">
        <v>108</v>
      </c>
      <c r="J4" s="29"/>
      <c r="K4" s="29"/>
      <c r="L4" s="29" t="s">
        <v>11</v>
      </c>
      <c r="M4" s="28" t="s">
        <v>17</v>
      </c>
      <c r="N4" s="31">
        <v>44562</v>
      </c>
      <c r="O4" s="31">
        <v>44926</v>
      </c>
      <c r="P4" s="43">
        <f>1845.41+1843.18+1830.74+1828.38</f>
        <v>7347.71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  <c r="AS4" s="15"/>
      <c r="AT4" s="15"/>
      <c r="AU4" s="15"/>
      <c r="AV4" s="15"/>
      <c r="AW4" s="15"/>
      <c r="AX4" s="15"/>
      <c r="AY4" s="15"/>
      <c r="AZ4" s="16"/>
    </row>
    <row r="5" spans="1:52" s="12" customFormat="1" ht="48.75" customHeight="1">
      <c r="A5" s="28" t="s">
        <v>3</v>
      </c>
      <c r="B5" s="28" t="s">
        <v>4</v>
      </c>
      <c r="C5" s="28" t="s">
        <v>5</v>
      </c>
      <c r="D5" s="28" t="s">
        <v>13</v>
      </c>
      <c r="E5" s="29" t="s">
        <v>18</v>
      </c>
      <c r="F5" s="30" t="s">
        <v>15</v>
      </c>
      <c r="G5" s="28" t="s">
        <v>16</v>
      </c>
      <c r="H5" s="29"/>
      <c r="I5" s="29" t="s">
        <v>105</v>
      </c>
      <c r="J5" s="29"/>
      <c r="K5" s="29"/>
      <c r="L5" s="29" t="s">
        <v>11</v>
      </c>
      <c r="M5" s="28">
        <v>6000</v>
      </c>
      <c r="N5" s="31">
        <v>44197</v>
      </c>
      <c r="O5" s="31">
        <v>45291</v>
      </c>
      <c r="P5" s="43">
        <f>500+500+500+500</f>
        <v>2000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8"/>
      <c r="AS5" s="18"/>
      <c r="AT5" s="18"/>
      <c r="AU5" s="18"/>
      <c r="AV5" s="18"/>
      <c r="AW5" s="18"/>
      <c r="AX5" s="18"/>
      <c r="AY5" s="18"/>
      <c r="AZ5" s="19"/>
    </row>
    <row r="6" spans="1:52" s="17" customFormat="1" ht="28.5">
      <c r="A6" s="28" t="s">
        <v>3</v>
      </c>
      <c r="B6" s="28" t="s">
        <v>4</v>
      </c>
      <c r="C6" s="28" t="s">
        <v>5</v>
      </c>
      <c r="D6" s="29" t="s">
        <v>81</v>
      </c>
      <c r="E6" s="29" t="s">
        <v>19</v>
      </c>
      <c r="F6" s="30" t="s">
        <v>8</v>
      </c>
      <c r="G6" s="32" t="s">
        <v>20</v>
      </c>
      <c r="H6" s="29"/>
      <c r="I6" s="29" t="s">
        <v>21</v>
      </c>
      <c r="J6" s="29"/>
      <c r="K6" s="29"/>
      <c r="L6" s="29" t="s">
        <v>11</v>
      </c>
      <c r="M6" s="28" t="s">
        <v>80</v>
      </c>
      <c r="N6" s="31">
        <v>44626</v>
      </c>
      <c r="O6" s="31">
        <v>44990</v>
      </c>
      <c r="P6" s="43">
        <v>1631.28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/>
      <c r="AS6" s="15"/>
      <c r="AT6" s="15"/>
      <c r="AU6" s="15"/>
      <c r="AV6" s="15"/>
      <c r="AW6" s="15"/>
      <c r="AX6" s="15"/>
      <c r="AY6" s="15"/>
      <c r="AZ6" s="16"/>
    </row>
    <row r="7" spans="1:52" s="17" customFormat="1" ht="37.5" customHeight="1">
      <c r="A7" s="28" t="s">
        <v>3</v>
      </c>
      <c r="B7" s="28" t="s">
        <v>4</v>
      </c>
      <c r="C7" s="28" t="s">
        <v>5</v>
      </c>
      <c r="D7" s="29" t="s">
        <v>111</v>
      </c>
      <c r="E7" s="29" t="s">
        <v>110</v>
      </c>
      <c r="F7" s="30" t="s">
        <v>8</v>
      </c>
      <c r="G7" s="32" t="s">
        <v>22</v>
      </c>
      <c r="H7" s="29"/>
      <c r="I7" s="29" t="s">
        <v>23</v>
      </c>
      <c r="J7" s="29"/>
      <c r="K7" s="29"/>
      <c r="L7" s="29" t="s">
        <v>11</v>
      </c>
      <c r="M7" s="28" t="s">
        <v>106</v>
      </c>
      <c r="N7" s="31">
        <v>44913</v>
      </c>
      <c r="O7" s="31">
        <v>46009</v>
      </c>
      <c r="P7" s="43">
        <v>402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T7" s="15"/>
      <c r="AU7" s="15"/>
      <c r="AV7" s="15"/>
      <c r="AW7" s="15"/>
      <c r="AX7" s="15"/>
      <c r="AY7" s="15"/>
      <c r="AZ7" s="16"/>
    </row>
    <row r="8" spans="1:52" s="17" customFormat="1" ht="28.5">
      <c r="A8" s="28" t="s">
        <v>3</v>
      </c>
      <c r="B8" s="28" t="s">
        <v>4</v>
      </c>
      <c r="C8" s="28" t="s">
        <v>5</v>
      </c>
      <c r="D8" s="28" t="s">
        <v>13</v>
      </c>
      <c r="E8" s="29" t="s">
        <v>24</v>
      </c>
      <c r="F8" s="30" t="s">
        <v>15</v>
      </c>
      <c r="G8" s="33" t="s">
        <v>25</v>
      </c>
      <c r="H8" s="29"/>
      <c r="I8" s="29" t="s">
        <v>109</v>
      </c>
      <c r="J8" s="29"/>
      <c r="K8" s="29"/>
      <c r="L8" s="29" t="s">
        <v>11</v>
      </c>
      <c r="M8" s="28">
        <v>445</v>
      </c>
      <c r="N8" s="31">
        <v>44562</v>
      </c>
      <c r="O8" s="31">
        <v>44926</v>
      </c>
      <c r="P8" s="43">
        <f>178+267</f>
        <v>445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/>
      <c r="AS8" s="15"/>
      <c r="AT8" s="15"/>
      <c r="AU8" s="15"/>
      <c r="AV8" s="15"/>
      <c r="AW8" s="15"/>
      <c r="AX8" s="15"/>
      <c r="AY8" s="15"/>
      <c r="AZ8" s="16"/>
    </row>
    <row r="9" spans="1:52" s="12" customFormat="1" ht="28.5">
      <c r="A9" s="28" t="s">
        <v>3</v>
      </c>
      <c r="B9" s="28" t="s">
        <v>4</v>
      </c>
      <c r="C9" s="28" t="s">
        <v>5</v>
      </c>
      <c r="D9" s="28" t="s">
        <v>26</v>
      </c>
      <c r="E9" s="29" t="s">
        <v>27</v>
      </c>
      <c r="F9" s="30" t="s">
        <v>8</v>
      </c>
      <c r="G9" s="32" t="s">
        <v>28</v>
      </c>
      <c r="H9" s="29"/>
      <c r="I9" s="29" t="s">
        <v>29</v>
      </c>
      <c r="J9" s="29"/>
      <c r="K9" s="29"/>
      <c r="L9" s="29" t="s">
        <v>11</v>
      </c>
      <c r="M9" s="28">
        <v>3400</v>
      </c>
      <c r="N9" s="31">
        <v>44533</v>
      </c>
      <c r="O9" s="31">
        <v>44742</v>
      </c>
      <c r="P9" s="43">
        <v>3000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8"/>
      <c r="AS9" s="18"/>
      <c r="AT9" s="18"/>
      <c r="AU9" s="18"/>
      <c r="AV9" s="18"/>
      <c r="AW9" s="18"/>
      <c r="AX9" s="18"/>
      <c r="AY9" s="18"/>
      <c r="AZ9" s="19"/>
    </row>
    <row r="10" spans="1:16" s="20" customFormat="1" ht="30">
      <c r="A10" s="28" t="s">
        <v>3</v>
      </c>
      <c r="B10" s="28" t="s">
        <v>4</v>
      </c>
      <c r="C10" s="28" t="s">
        <v>5</v>
      </c>
      <c r="D10" s="28" t="s">
        <v>30</v>
      </c>
      <c r="E10" s="29" t="s">
        <v>31</v>
      </c>
      <c r="F10" s="30" t="s">
        <v>60</v>
      </c>
      <c r="G10" s="32" t="s">
        <v>32</v>
      </c>
      <c r="H10" s="29"/>
      <c r="I10" s="29" t="s">
        <v>33</v>
      </c>
      <c r="J10" s="29"/>
      <c r="K10" s="29"/>
      <c r="L10" s="29" t="s">
        <v>11</v>
      </c>
      <c r="M10" s="28">
        <v>5058</v>
      </c>
      <c r="N10" s="31">
        <v>44160</v>
      </c>
      <c r="O10" s="31">
        <v>44650</v>
      </c>
      <c r="P10" s="43">
        <f>348.44+174.22+241.66+320.34+269.76+325.96</f>
        <v>1680.3799999999999</v>
      </c>
    </row>
    <row r="11" spans="1:16" s="20" customFormat="1" ht="30">
      <c r="A11" s="28" t="s">
        <v>3</v>
      </c>
      <c r="B11" s="28" t="s">
        <v>4</v>
      </c>
      <c r="C11" s="28" t="s">
        <v>5</v>
      </c>
      <c r="D11" s="28" t="s">
        <v>89</v>
      </c>
      <c r="E11" s="29" t="s">
        <v>31</v>
      </c>
      <c r="F11" s="30" t="s">
        <v>60</v>
      </c>
      <c r="G11" s="32" t="s">
        <v>32</v>
      </c>
      <c r="H11" s="29"/>
      <c r="I11" s="29" t="s">
        <v>33</v>
      </c>
      <c r="J11" s="29"/>
      <c r="K11" s="29"/>
      <c r="L11" s="29" t="s">
        <v>11</v>
      </c>
      <c r="M11" s="28" t="s">
        <v>90</v>
      </c>
      <c r="N11" s="31">
        <v>44708</v>
      </c>
      <c r="O11" s="31">
        <v>45438</v>
      </c>
      <c r="P11" s="43">
        <f>333.2+243.95+202.3+380.8+321.3+327.25</f>
        <v>1808.8</v>
      </c>
    </row>
    <row r="12" spans="1:16" s="20" customFormat="1" ht="28.5">
      <c r="A12" s="28" t="s">
        <v>3</v>
      </c>
      <c r="B12" s="28" t="s">
        <v>4</v>
      </c>
      <c r="C12" s="28" t="s">
        <v>5</v>
      </c>
      <c r="D12" s="28" t="s">
        <v>34</v>
      </c>
      <c r="E12" s="29" t="s">
        <v>35</v>
      </c>
      <c r="F12" s="30" t="s">
        <v>8</v>
      </c>
      <c r="G12" s="32" t="s">
        <v>36</v>
      </c>
      <c r="H12" s="29"/>
      <c r="I12" s="29" t="s">
        <v>37</v>
      </c>
      <c r="J12" s="29"/>
      <c r="K12" s="29"/>
      <c r="L12" s="29" t="s">
        <v>11</v>
      </c>
      <c r="M12" s="28" t="s">
        <v>112</v>
      </c>
      <c r="N12" s="31">
        <v>44523</v>
      </c>
      <c r="O12" s="31">
        <v>44651</v>
      </c>
      <c r="P12" s="43">
        <v>4000</v>
      </c>
    </row>
    <row r="13" spans="1:16" ht="41.25" customHeight="1">
      <c r="A13" s="28" t="s">
        <v>3</v>
      </c>
      <c r="B13" s="28" t="s">
        <v>4</v>
      </c>
      <c r="C13" s="28" t="s">
        <v>5</v>
      </c>
      <c r="D13" s="28" t="s">
        <v>38</v>
      </c>
      <c r="E13" s="29" t="s">
        <v>39</v>
      </c>
      <c r="F13" s="30" t="s">
        <v>8</v>
      </c>
      <c r="G13" s="34"/>
      <c r="H13" s="35" t="s">
        <v>107</v>
      </c>
      <c r="I13" s="29" t="s">
        <v>104</v>
      </c>
      <c r="J13" s="36"/>
      <c r="K13" s="37"/>
      <c r="L13" s="29" t="s">
        <v>11</v>
      </c>
      <c r="M13" s="38">
        <v>10000</v>
      </c>
      <c r="N13" s="39">
        <v>44588</v>
      </c>
      <c r="O13" s="39">
        <v>44692</v>
      </c>
      <c r="P13" s="43">
        <f>3000+7000</f>
        <v>10000</v>
      </c>
    </row>
    <row r="14" spans="1:16" ht="41.25" customHeight="1">
      <c r="A14" s="28" t="s">
        <v>3</v>
      </c>
      <c r="B14" s="28" t="s">
        <v>4</v>
      </c>
      <c r="C14" s="28" t="s">
        <v>5</v>
      </c>
      <c r="D14" s="28" t="s">
        <v>82</v>
      </c>
      <c r="E14" s="29" t="s">
        <v>94</v>
      </c>
      <c r="F14" s="30" t="s">
        <v>8</v>
      </c>
      <c r="G14" s="40" t="s">
        <v>83</v>
      </c>
      <c r="H14" s="37"/>
      <c r="I14" s="29" t="s">
        <v>84</v>
      </c>
      <c r="J14" s="36"/>
      <c r="K14" s="37"/>
      <c r="L14" s="29" t="s">
        <v>11</v>
      </c>
      <c r="M14" s="41">
        <v>130</v>
      </c>
      <c r="N14" s="39">
        <v>44629</v>
      </c>
      <c r="O14" s="39">
        <v>44669</v>
      </c>
      <c r="P14" s="43">
        <v>130</v>
      </c>
    </row>
    <row r="15" spans="1:16" ht="41.25" customHeight="1">
      <c r="A15" s="28" t="s">
        <v>3</v>
      </c>
      <c r="B15" s="28" t="s">
        <v>4</v>
      </c>
      <c r="C15" s="28" t="s">
        <v>5</v>
      </c>
      <c r="D15" s="28" t="s">
        <v>85</v>
      </c>
      <c r="E15" s="29" t="s">
        <v>87</v>
      </c>
      <c r="F15" s="30" t="s">
        <v>8</v>
      </c>
      <c r="G15" s="40" t="s">
        <v>88</v>
      </c>
      <c r="H15" s="37"/>
      <c r="I15" s="29" t="s">
        <v>86</v>
      </c>
      <c r="J15" s="36"/>
      <c r="K15" s="37"/>
      <c r="L15" s="29" t="s">
        <v>11</v>
      </c>
      <c r="M15" s="41">
        <v>3990</v>
      </c>
      <c r="N15" s="39">
        <v>44705</v>
      </c>
      <c r="O15" s="39">
        <v>44926</v>
      </c>
      <c r="P15" s="43">
        <v>3990</v>
      </c>
    </row>
    <row r="16" spans="1:16" ht="41.25" customHeight="1">
      <c r="A16" s="28" t="s">
        <v>3</v>
      </c>
      <c r="B16" s="28" t="s">
        <v>4</v>
      </c>
      <c r="C16" s="28" t="s">
        <v>5</v>
      </c>
      <c r="D16" s="28" t="s">
        <v>92</v>
      </c>
      <c r="E16" s="29" t="s">
        <v>87</v>
      </c>
      <c r="F16" s="30" t="s">
        <v>8</v>
      </c>
      <c r="G16" s="40" t="s">
        <v>93</v>
      </c>
      <c r="H16" s="37"/>
      <c r="I16" s="29" t="s">
        <v>91</v>
      </c>
      <c r="J16" s="36"/>
      <c r="K16" s="37"/>
      <c r="L16" s="29" t="s">
        <v>11</v>
      </c>
      <c r="M16" s="41">
        <v>11400</v>
      </c>
      <c r="N16" s="39">
        <v>44700</v>
      </c>
      <c r="O16" s="39">
        <v>44926</v>
      </c>
      <c r="P16" s="43">
        <v>11400</v>
      </c>
    </row>
    <row r="17" spans="1:16" ht="41.25" customHeight="1">
      <c r="A17" s="28" t="s">
        <v>3</v>
      </c>
      <c r="B17" s="28" t="s">
        <v>4</v>
      </c>
      <c r="C17" s="28" t="s">
        <v>5</v>
      </c>
      <c r="D17" s="28" t="s">
        <v>97</v>
      </c>
      <c r="E17" s="29" t="s">
        <v>98</v>
      </c>
      <c r="F17" s="30" t="s">
        <v>47</v>
      </c>
      <c r="G17" s="40" t="s">
        <v>83</v>
      </c>
      <c r="H17" s="37"/>
      <c r="I17" s="29" t="s">
        <v>84</v>
      </c>
      <c r="J17" s="36"/>
      <c r="K17" s="37"/>
      <c r="L17" s="29" t="s">
        <v>11</v>
      </c>
      <c r="M17" s="41">
        <v>2625</v>
      </c>
      <c r="N17" s="39">
        <v>44831</v>
      </c>
      <c r="O17" s="39">
        <v>44844</v>
      </c>
      <c r="P17" s="43">
        <v>2625</v>
      </c>
    </row>
    <row r="18" spans="1:16" ht="41.25" customHeight="1">
      <c r="A18" s="28"/>
      <c r="B18" s="28"/>
      <c r="C18" s="28"/>
      <c r="D18" s="28"/>
      <c r="E18" s="29" t="s">
        <v>98</v>
      </c>
      <c r="F18" s="30"/>
      <c r="G18" s="40" t="s">
        <v>100</v>
      </c>
      <c r="H18" s="37"/>
      <c r="I18" s="29" t="s">
        <v>99</v>
      </c>
      <c r="J18" s="36"/>
      <c r="K18" s="37"/>
      <c r="L18" s="29" t="s">
        <v>103</v>
      </c>
      <c r="M18" s="41"/>
      <c r="N18" s="39"/>
      <c r="O18" s="39"/>
      <c r="P18" s="44"/>
    </row>
    <row r="19" spans="1:16" ht="41.25" customHeight="1">
      <c r="A19" s="28"/>
      <c r="B19" s="28"/>
      <c r="C19" s="28"/>
      <c r="D19" s="28"/>
      <c r="E19" s="29" t="s">
        <v>98</v>
      </c>
      <c r="F19" s="30"/>
      <c r="G19" s="40" t="s">
        <v>102</v>
      </c>
      <c r="H19" s="37"/>
      <c r="I19" s="29" t="s">
        <v>101</v>
      </c>
      <c r="J19" s="36"/>
      <c r="K19" s="37"/>
      <c r="L19" s="29" t="s">
        <v>103</v>
      </c>
      <c r="M19" s="41"/>
      <c r="N19" s="39"/>
      <c r="O19" s="39"/>
      <c r="P19" s="44"/>
    </row>
    <row r="20" spans="1:16" ht="48" customHeight="1">
      <c r="A20" s="28" t="s">
        <v>3</v>
      </c>
      <c r="B20" s="28" t="s">
        <v>4</v>
      </c>
      <c r="C20" s="28" t="s">
        <v>5</v>
      </c>
      <c r="D20" s="28" t="s">
        <v>40</v>
      </c>
      <c r="E20" s="29" t="s">
        <v>41</v>
      </c>
      <c r="F20" s="30" t="s">
        <v>8</v>
      </c>
      <c r="G20" s="42">
        <v>10322390963</v>
      </c>
      <c r="H20" s="37"/>
      <c r="I20" s="29" t="s">
        <v>42</v>
      </c>
      <c r="J20" s="36"/>
      <c r="K20" s="37"/>
      <c r="L20" s="29" t="s">
        <v>11</v>
      </c>
      <c r="M20" s="38">
        <v>4800</v>
      </c>
      <c r="N20" s="39">
        <v>44575</v>
      </c>
      <c r="O20" s="39">
        <v>44620</v>
      </c>
      <c r="P20" s="43">
        <v>4800</v>
      </c>
    </row>
  </sheetData>
  <sheetProtection selectLockedCells="1" selectUnlockedCells="1"/>
  <printOptions/>
  <pageMargins left="0.31527777777777777" right="0.3541666666666667" top="0.5118055555555555" bottom="0.9840277777777777" header="0.5118055555555555" footer="0.5118055555555555"/>
  <pageSetup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sheetData>
    <row r="1" ht="12.75">
      <c r="A1" s="7" t="s">
        <v>43</v>
      </c>
    </row>
    <row r="2" ht="12.75">
      <c r="A2" s="7" t="s">
        <v>44</v>
      </c>
    </row>
    <row r="3" ht="12.75">
      <c r="A3" s="7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ht="12.75">
      <c r="A1" s="8" t="s">
        <v>46</v>
      </c>
    </row>
    <row r="2" ht="12.75">
      <c r="A2" s="8" t="s">
        <v>47</v>
      </c>
    </row>
    <row r="3" ht="12.75">
      <c r="A3" s="8" t="s">
        <v>48</v>
      </c>
    </row>
    <row r="4" ht="12.75">
      <c r="A4" s="8" t="s">
        <v>49</v>
      </c>
    </row>
    <row r="5" ht="12.75">
      <c r="A5" s="8" t="s">
        <v>50</v>
      </c>
    </row>
    <row r="6" ht="12.75">
      <c r="A6" s="8" t="s">
        <v>51</v>
      </c>
    </row>
    <row r="7" ht="12.75">
      <c r="A7" s="8" t="s">
        <v>52</v>
      </c>
    </row>
    <row r="8" ht="12.75">
      <c r="A8" s="8" t="s">
        <v>53</v>
      </c>
    </row>
    <row r="9" ht="12.75">
      <c r="A9" s="8" t="s">
        <v>54</v>
      </c>
    </row>
    <row r="10" ht="12.75">
      <c r="A10" s="8" t="s">
        <v>55</v>
      </c>
    </row>
    <row r="11" ht="12.75">
      <c r="A11" s="8" t="s">
        <v>56</v>
      </c>
    </row>
    <row r="12" ht="12.75">
      <c r="A12" s="8" t="s">
        <v>57</v>
      </c>
    </row>
    <row r="13" ht="12.75">
      <c r="A13" s="8" t="s">
        <v>58</v>
      </c>
    </row>
    <row r="14" ht="12.75">
      <c r="A14" s="8" t="s">
        <v>15</v>
      </c>
    </row>
    <row r="15" ht="12.75">
      <c r="A15" s="8" t="s">
        <v>59</v>
      </c>
    </row>
    <row r="16" ht="12.75">
      <c r="A16" s="8" t="s">
        <v>60</v>
      </c>
    </row>
    <row r="17" ht="12.75">
      <c r="A17" s="8" t="s">
        <v>61</v>
      </c>
    </row>
    <row r="18" ht="12.75">
      <c r="A18" s="8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s="7" t="s">
        <v>66</v>
      </c>
    </row>
    <row r="5" ht="12.75">
      <c r="A5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Bartalucci</cp:lastModifiedBy>
  <dcterms:modified xsi:type="dcterms:W3CDTF">2023-01-27T14:12:35Z</dcterms:modified>
  <cp:category/>
  <cp:version/>
  <cp:contentType/>
  <cp:contentStatus/>
</cp:coreProperties>
</file>